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2810" windowHeight="8445"/>
  </bookViews>
  <sheets>
    <sheet name="Kirándulás" sheetId="2" r:id="rId1"/>
  </sheets>
  <calcPr calcId="145621"/>
</workbook>
</file>

<file path=xl/calcChain.xml><?xml version="1.0" encoding="utf-8"?>
<calcChain xmlns="http://schemas.openxmlformats.org/spreadsheetml/2006/main">
  <c r="D15" i="2" l="1"/>
  <c r="D16" i="2"/>
  <c r="D17" i="2"/>
  <c r="D18" i="2"/>
  <c r="D19" i="2"/>
  <c r="D20" i="2"/>
  <c r="D21" i="2"/>
  <c r="D22" i="2"/>
  <c r="D23" i="2"/>
  <c r="D24" i="2"/>
  <c r="D25" i="2"/>
  <c r="D26" i="2"/>
  <c r="D27" i="2"/>
  <c r="D14" i="2"/>
  <c r="B31" i="2" l="1"/>
  <c r="B30" i="2"/>
  <c r="B29" i="2"/>
  <c r="D3" i="2"/>
  <c r="D4" i="2"/>
  <c r="E4" i="2" s="1"/>
  <c r="D5" i="2"/>
  <c r="E5" i="2" s="1"/>
  <c r="D6" i="2"/>
  <c r="E6" i="2"/>
  <c r="D7" i="2" l="1"/>
  <c r="D8" i="2"/>
  <c r="E8" i="2" s="1"/>
  <c r="E7" i="2"/>
  <c r="E3" i="2"/>
  <c r="D9" i="2" l="1"/>
  <c r="C14" i="2" l="1"/>
  <c r="C21" i="2"/>
  <c r="C19" i="2"/>
  <c r="C17" i="2"/>
  <c r="C16" i="2"/>
  <c r="C22" i="2"/>
  <c r="C15" i="2"/>
  <c r="C18" i="2"/>
  <c r="C26" i="2"/>
  <c r="C24" i="2"/>
  <c r="C23" i="2"/>
  <c r="C25" i="2"/>
  <c r="C20" i="2"/>
  <c r="E9" i="2"/>
  <c r="C27" i="2"/>
</calcChain>
</file>

<file path=xl/comments1.xml><?xml version="1.0" encoding="utf-8"?>
<comments xmlns="http://schemas.openxmlformats.org/spreadsheetml/2006/main">
  <authors>
    <author>Hankusz Lászlóné Kati</author>
  </authors>
  <commentList>
    <comment ref="B29" authorId="0">
      <text>
        <r>
          <rPr>
            <b/>
            <sz val="8"/>
            <color indexed="81"/>
            <rFont val="Tahoma"/>
            <family val="2"/>
            <charset val="238"/>
          </rPr>
          <t>Ez szomorú!</t>
        </r>
      </text>
    </comment>
  </commentList>
</comments>
</file>

<file path=xl/sharedStrings.xml><?xml version="1.0" encoding="utf-8"?>
<sst xmlns="http://schemas.openxmlformats.org/spreadsheetml/2006/main" count="38" uniqueCount="38">
  <si>
    <t>Szállás</t>
  </si>
  <si>
    <t>Utazás</t>
  </si>
  <si>
    <t>Étkezés</t>
  </si>
  <si>
    <t>Belépők</t>
  </si>
  <si>
    <t>Ft/fő/éjszaka</t>
  </si>
  <si>
    <t>Ft/fő/nap</t>
  </si>
  <si>
    <t>Ft/fő</t>
  </si>
  <si>
    <t>Ár</t>
  </si>
  <si>
    <t>Ft/fő/alkalom</t>
  </si>
  <si>
    <t>Egér Viktória</t>
  </si>
  <si>
    <t>Oroszlán Róza</t>
  </si>
  <si>
    <t>Róka Judit</t>
  </si>
  <si>
    <t>Béka Kázmér</t>
  </si>
  <si>
    <t>Nyúl Elemér</t>
  </si>
  <si>
    <t>Teknőc Kázmér</t>
  </si>
  <si>
    <t>Őz Terézia</t>
  </si>
  <si>
    <t>Hiúz Attila</t>
  </si>
  <si>
    <t>Kutya Kornél</t>
  </si>
  <si>
    <t>Vakond Eduárd</t>
  </si>
  <si>
    <t>Mókus Erzsébet</t>
  </si>
  <si>
    <t>Farkas Ferdinánd</t>
  </si>
  <si>
    <t>Pók János</t>
  </si>
  <si>
    <t>Csóka Cecilia</t>
  </si>
  <si>
    <t>Össz.</t>
  </si>
  <si>
    <t>Támogatás</t>
  </si>
  <si>
    <t>Fizetendő összeg</t>
  </si>
  <si>
    <t>Egység</t>
  </si>
  <si>
    <t>Ár/fő</t>
  </si>
  <si>
    <t>Össz. költség</t>
  </si>
  <si>
    <t>Név</t>
  </si>
  <si>
    <t>Legtöbb összeg</t>
  </si>
  <si>
    <t>Legkevesebb összeg</t>
  </si>
  <si>
    <t>"Keveset" fizettek</t>
  </si>
  <si>
    <t>Befizetett összeg Ft</t>
  </si>
  <si>
    <t>Hiányzó összeg Ft</t>
  </si>
  <si>
    <t>Minősítés</t>
  </si>
  <si>
    <t>Az 5 napos kirándulás költségvetése</t>
  </si>
  <si>
    <t>http://osztalykirandulasok.hu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</si>
</sst>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Ft&quot;"/>
  </numFmts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5" xfId="0" applyBorder="1"/>
    <xf numFmtId="0" fontId="0" fillId="0" borderId="4" xfId="0" applyBorder="1"/>
    <xf numFmtId="9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9" fontId="2" fillId="0" borderId="0" xfId="0" applyNumberFormat="1" applyFont="1" applyBorder="1"/>
    <xf numFmtId="164" fontId="2" fillId="0" borderId="0" xfId="0" applyNumberFormat="1" applyFont="1" applyBorder="1"/>
    <xf numFmtId="0" fontId="3" fillId="0" borderId="0" xfId="1" applyBorder="1" applyAlignment="1" applyProtection="1"/>
    <xf numFmtId="0" fontId="0" fillId="0" borderId="0" xfId="0" applyBorder="1"/>
    <xf numFmtId="2" fontId="0" fillId="0" borderId="0" xfId="0" applyNumberFormat="1" applyBorder="1"/>
    <xf numFmtId="164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9" fontId="2" fillId="2" borderId="13" xfId="0" applyNumberFormat="1" applyFont="1" applyFill="1" applyBorder="1"/>
    <xf numFmtId="164" fontId="2" fillId="2" borderId="13" xfId="0" applyNumberFormat="1" applyFont="1" applyFill="1" applyBorder="1"/>
    <xf numFmtId="0" fontId="0" fillId="0" borderId="14" xfId="0" applyFill="1" applyBorder="1"/>
    <xf numFmtId="0" fontId="0" fillId="0" borderId="14" xfId="0" applyBorder="1"/>
    <xf numFmtId="164" fontId="0" fillId="0" borderId="14" xfId="0" applyNumberForma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Költségvetés</a:t>
            </a:r>
          </a:p>
        </c:rich>
      </c:tx>
      <c:layout>
        <c:manualLayout>
          <c:xMode val="edge"/>
          <c:yMode val="edge"/>
          <c:x val="0.3928570514051597"/>
          <c:y val="4.072398190045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112244897959184"/>
          <c:y val="0.44796380090497739"/>
          <c:w val="0.14030612244897958"/>
          <c:h val="0.248868778280542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Kirándulás!$A$3:$A$6</c:f>
              <c:strCache>
                <c:ptCount val="4"/>
                <c:pt idx="0">
                  <c:v>Utazás</c:v>
                </c:pt>
                <c:pt idx="1">
                  <c:v>Szállás</c:v>
                </c:pt>
                <c:pt idx="2">
                  <c:v>Étkezés</c:v>
                </c:pt>
                <c:pt idx="3">
                  <c:v>Belépők</c:v>
                </c:pt>
              </c:strCache>
            </c:strRef>
          </c:cat>
          <c:val>
            <c:numRef>
              <c:f>Kirándulás!$E$3:$E$6</c:f>
              <c:numCache>
                <c:formatCode>#,##0.00\ "Ft"</c:formatCode>
                <c:ptCount val="4"/>
                <c:pt idx="0">
                  <c:v>66080</c:v>
                </c:pt>
                <c:pt idx="1">
                  <c:v>72800</c:v>
                </c:pt>
                <c:pt idx="2">
                  <c:v>133000</c:v>
                </c:pt>
                <c:pt idx="3">
                  <c:v>33600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Befizetések</a:t>
            </a:r>
          </a:p>
        </c:rich>
      </c:tx>
      <c:layout>
        <c:manualLayout>
          <c:xMode val="edge"/>
          <c:yMode val="edge"/>
          <c:x val="0.40408200436933689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28521333427"/>
          <c:y val="0.33707988456769578"/>
          <c:w val="0.82857225423733882"/>
          <c:h val="0.30337189611092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Kirándulás!$B$13</c:f>
              <c:strCache>
                <c:ptCount val="1"/>
                <c:pt idx="0">
                  <c:v>Befizetett összeg Ft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Kirándulás!$A$14:$A$27</c:f>
              <c:strCache>
                <c:ptCount val="14"/>
                <c:pt idx="0">
                  <c:v>Béka Kázmér</c:v>
                </c:pt>
                <c:pt idx="1">
                  <c:v>Csóka Cecilia</c:v>
                </c:pt>
                <c:pt idx="2">
                  <c:v>Egér Viktória</c:v>
                </c:pt>
                <c:pt idx="3">
                  <c:v>Farkas Ferdinánd</c:v>
                </c:pt>
                <c:pt idx="4">
                  <c:v>Hiúz Attila</c:v>
                </c:pt>
                <c:pt idx="5">
                  <c:v>Kutya Kornél</c:v>
                </c:pt>
                <c:pt idx="6">
                  <c:v>Mókus Erzsébet</c:v>
                </c:pt>
                <c:pt idx="7">
                  <c:v>Nyúl Elemér</c:v>
                </c:pt>
                <c:pt idx="8">
                  <c:v>Oroszlán Róza</c:v>
                </c:pt>
                <c:pt idx="9">
                  <c:v>Őz Terézia</c:v>
                </c:pt>
                <c:pt idx="10">
                  <c:v>Pók János</c:v>
                </c:pt>
                <c:pt idx="11">
                  <c:v>Róka Judit</c:v>
                </c:pt>
                <c:pt idx="12">
                  <c:v>Teknőc Kázmér</c:v>
                </c:pt>
                <c:pt idx="13">
                  <c:v>Vakond Eduárd</c:v>
                </c:pt>
              </c:strCache>
            </c:strRef>
          </c:cat>
          <c:val>
            <c:numRef>
              <c:f>Kirándulás!$B$14:$B$27</c:f>
              <c:numCache>
                <c:formatCode>0.00</c:formatCode>
                <c:ptCount val="14"/>
                <c:pt idx="0">
                  <c:v>15000</c:v>
                </c:pt>
                <c:pt idx="1">
                  <c:v>8000</c:v>
                </c:pt>
                <c:pt idx="2">
                  <c:v>12000</c:v>
                </c:pt>
                <c:pt idx="3">
                  <c:v>18000</c:v>
                </c:pt>
                <c:pt idx="4">
                  <c:v>6000</c:v>
                </c:pt>
                <c:pt idx="5">
                  <c:v>500</c:v>
                </c:pt>
                <c:pt idx="6">
                  <c:v>14000</c:v>
                </c:pt>
                <c:pt idx="7">
                  <c:v>11000</c:v>
                </c:pt>
                <c:pt idx="8">
                  <c:v>15000</c:v>
                </c:pt>
                <c:pt idx="9">
                  <c:v>17000</c:v>
                </c:pt>
                <c:pt idx="10">
                  <c:v>1500</c:v>
                </c:pt>
                <c:pt idx="11">
                  <c:v>9000</c:v>
                </c:pt>
                <c:pt idx="12">
                  <c:v>1000</c:v>
                </c:pt>
                <c:pt idx="13">
                  <c:v>15000</c:v>
                </c:pt>
              </c:numCache>
            </c:numRef>
          </c:val>
        </c:ser>
        <c:ser>
          <c:idx val="1"/>
          <c:order val="1"/>
          <c:tx>
            <c:strRef>
              <c:f>Kirándulás!$C$13</c:f>
              <c:strCache>
                <c:ptCount val="1"/>
                <c:pt idx="0">
                  <c:v>Hiányzó összeg Ft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Kirándulás!$A$14:$A$27</c:f>
              <c:strCache>
                <c:ptCount val="14"/>
                <c:pt idx="0">
                  <c:v>Béka Kázmér</c:v>
                </c:pt>
                <c:pt idx="1">
                  <c:v>Csóka Cecilia</c:v>
                </c:pt>
                <c:pt idx="2">
                  <c:v>Egér Viktória</c:v>
                </c:pt>
                <c:pt idx="3">
                  <c:v>Farkas Ferdinánd</c:v>
                </c:pt>
                <c:pt idx="4">
                  <c:v>Hiúz Attila</c:v>
                </c:pt>
                <c:pt idx="5">
                  <c:v>Kutya Kornél</c:v>
                </c:pt>
                <c:pt idx="6">
                  <c:v>Mókus Erzsébet</c:v>
                </c:pt>
                <c:pt idx="7">
                  <c:v>Nyúl Elemér</c:v>
                </c:pt>
                <c:pt idx="8">
                  <c:v>Oroszlán Róza</c:v>
                </c:pt>
                <c:pt idx="9">
                  <c:v>Őz Terézia</c:v>
                </c:pt>
                <c:pt idx="10">
                  <c:v>Pók János</c:v>
                </c:pt>
                <c:pt idx="11">
                  <c:v>Róka Judit</c:v>
                </c:pt>
                <c:pt idx="12">
                  <c:v>Teknőc Kázmér</c:v>
                </c:pt>
                <c:pt idx="13">
                  <c:v>Vakond Eduárd</c:v>
                </c:pt>
              </c:strCache>
            </c:strRef>
          </c:cat>
          <c:val>
            <c:numRef>
              <c:f>Kirándulás!$C$14:$C$27</c:f>
              <c:numCache>
                <c:formatCode>0.00</c:formatCode>
                <c:ptCount val="14"/>
                <c:pt idx="0">
                  <c:v>4638</c:v>
                </c:pt>
                <c:pt idx="1">
                  <c:v>11638</c:v>
                </c:pt>
                <c:pt idx="2">
                  <c:v>7638</c:v>
                </c:pt>
                <c:pt idx="3">
                  <c:v>1638</c:v>
                </c:pt>
                <c:pt idx="4">
                  <c:v>13638</c:v>
                </c:pt>
                <c:pt idx="5">
                  <c:v>19138</c:v>
                </c:pt>
                <c:pt idx="6">
                  <c:v>5638</c:v>
                </c:pt>
                <c:pt idx="7">
                  <c:v>8638</c:v>
                </c:pt>
                <c:pt idx="8">
                  <c:v>4638</c:v>
                </c:pt>
                <c:pt idx="9">
                  <c:v>2638</c:v>
                </c:pt>
                <c:pt idx="10">
                  <c:v>18138</c:v>
                </c:pt>
                <c:pt idx="11">
                  <c:v>10638</c:v>
                </c:pt>
                <c:pt idx="12">
                  <c:v>18638</c:v>
                </c:pt>
                <c:pt idx="13">
                  <c:v>4638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64800"/>
        <c:axId val="83170432"/>
      </c:barChart>
      <c:catAx>
        <c:axId val="8556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8317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7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855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40848254990689"/>
          <c:y val="0.17603060638535223"/>
          <c:w val="0.47346985956419363"/>
          <c:h val="8.23973051165478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38100</xdr:rowOff>
    </xdr:from>
    <xdr:to>
      <xdr:col>11</xdr:col>
      <xdr:colOff>409575</xdr:colOff>
      <xdr:row>11</xdr:row>
      <xdr:rowOff>95250</xdr:rowOff>
    </xdr:to>
    <xdr:graphicFrame macro="">
      <xdr:nvGraphicFramePr>
        <xdr:cNvPr id="104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12</xdr:row>
      <xdr:rowOff>57150</xdr:rowOff>
    </xdr:from>
    <xdr:to>
      <xdr:col>11</xdr:col>
      <xdr:colOff>409575</xdr:colOff>
      <xdr:row>27</xdr:row>
      <xdr:rowOff>9525</xdr:rowOff>
    </xdr:to>
    <xdr:graphicFrame macro="">
      <xdr:nvGraphicFramePr>
        <xdr:cNvPr id="104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sztalykirandulasok.h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E31"/>
  <sheetViews>
    <sheetView tabSelected="1" showWhiteSpace="0" view="pageLayout" zoomScaleNormal="100" workbookViewId="0">
      <selection sqref="A1:E1"/>
    </sheetView>
  </sheetViews>
  <sheetFormatPr defaultRowHeight="12.75" x14ac:dyDescent="0.2"/>
  <cols>
    <col min="1" max="1" width="17.28515625" customWidth="1"/>
    <col min="2" max="2" width="11.42578125" customWidth="1"/>
    <col min="3" max="3" width="12.140625" customWidth="1"/>
    <col min="4" max="4" width="12.85546875" customWidth="1"/>
    <col min="5" max="5" width="13.42578125" customWidth="1"/>
  </cols>
  <sheetData>
    <row r="1" spans="1:5" ht="24" customHeight="1" thickTop="1" thickBot="1" x14ac:dyDescent="0.25">
      <c r="A1" s="36" t="s">
        <v>36</v>
      </c>
      <c r="B1" s="37"/>
      <c r="C1" s="37"/>
      <c r="D1" s="37"/>
      <c r="E1" s="38"/>
    </row>
    <row r="2" spans="1:5" s="18" customFormat="1" ht="20.25" customHeight="1" thickTop="1" thickBot="1" x14ac:dyDescent="0.25">
      <c r="A2" s="15"/>
      <c r="B2" s="16" t="s">
        <v>7</v>
      </c>
      <c r="C2" s="16" t="s">
        <v>26</v>
      </c>
      <c r="D2" s="16" t="s">
        <v>27</v>
      </c>
      <c r="E2" s="17" t="s">
        <v>28</v>
      </c>
    </row>
    <row r="3" spans="1:5" ht="13.5" thickTop="1" x14ac:dyDescent="0.2">
      <c r="A3" s="4" t="s">
        <v>1</v>
      </c>
      <c r="B3" s="6">
        <v>2360</v>
      </c>
      <c r="C3" s="9" t="s">
        <v>8</v>
      </c>
      <c r="D3" s="13">
        <f>PRODUCT(B3*2)</f>
        <v>4720</v>
      </c>
      <c r="E3" s="11">
        <f>D3*14</f>
        <v>66080</v>
      </c>
    </row>
    <row r="4" spans="1:5" x14ac:dyDescent="0.2">
      <c r="A4" s="5" t="s">
        <v>0</v>
      </c>
      <c r="B4" s="7">
        <v>1300</v>
      </c>
      <c r="C4" s="8" t="s">
        <v>4</v>
      </c>
      <c r="D4" s="13">
        <f>PRODUCT(B4*4)</f>
        <v>5200</v>
      </c>
      <c r="E4" s="12">
        <f t="shared" ref="E4:E9" si="0">D4*14</f>
        <v>72800</v>
      </c>
    </row>
    <row r="5" spans="1:5" x14ac:dyDescent="0.2">
      <c r="A5" s="5" t="s">
        <v>2</v>
      </c>
      <c r="B5" s="7">
        <v>1900</v>
      </c>
      <c r="C5" s="8" t="s">
        <v>5</v>
      </c>
      <c r="D5" s="13">
        <f>PRODUCT(B5*5)</f>
        <v>9500</v>
      </c>
      <c r="E5" s="12">
        <f t="shared" si="0"/>
        <v>133000</v>
      </c>
    </row>
    <row r="6" spans="1:5" x14ac:dyDescent="0.2">
      <c r="A6" s="5" t="s">
        <v>3</v>
      </c>
      <c r="B6" s="7">
        <v>800</v>
      </c>
      <c r="C6" s="8" t="s">
        <v>6</v>
      </c>
      <c r="D6" s="13">
        <f>PRODUCT(B6*3)</f>
        <v>2400</v>
      </c>
      <c r="E6" s="12">
        <f t="shared" si="0"/>
        <v>33600</v>
      </c>
    </row>
    <row r="7" spans="1:5" x14ac:dyDescent="0.2">
      <c r="A7" s="5" t="s">
        <v>23</v>
      </c>
      <c r="B7" s="8"/>
      <c r="C7" s="8"/>
      <c r="D7" s="14">
        <f>SUM(D3:D6)</f>
        <v>21820</v>
      </c>
      <c r="E7" s="12">
        <f t="shared" si="0"/>
        <v>305480</v>
      </c>
    </row>
    <row r="8" spans="1:5" x14ac:dyDescent="0.2">
      <c r="A8" s="5" t="s">
        <v>24</v>
      </c>
      <c r="B8" s="8"/>
      <c r="C8" s="10">
        <v>0.1</v>
      </c>
      <c r="D8" s="14">
        <f>D7*0.1</f>
        <v>2182</v>
      </c>
      <c r="E8" s="12">
        <f t="shared" si="0"/>
        <v>30548</v>
      </c>
    </row>
    <row r="9" spans="1:5" ht="13.5" thickBot="1" x14ac:dyDescent="0.25">
      <c r="A9" s="29" t="s">
        <v>25</v>
      </c>
      <c r="B9" s="30"/>
      <c r="C9" s="31"/>
      <c r="D9" s="32">
        <f>D7-D8</f>
        <v>19638</v>
      </c>
      <c r="E9" s="28">
        <f t="shared" si="0"/>
        <v>274932</v>
      </c>
    </row>
    <row r="10" spans="1:5" ht="13.5" thickTop="1" x14ac:dyDescent="0.2">
      <c r="A10" s="22"/>
      <c r="B10" s="22"/>
      <c r="C10" s="23"/>
      <c r="D10" s="24"/>
      <c r="E10" s="24"/>
    </row>
    <row r="11" spans="1:5" x14ac:dyDescent="0.2">
      <c r="A11" s="25" t="s">
        <v>37</v>
      </c>
      <c r="B11" s="22"/>
      <c r="C11" s="23"/>
      <c r="D11" s="24"/>
      <c r="E11" s="24"/>
    </row>
    <row r="13" spans="1:5" s="20" customFormat="1" ht="25.5" customHeight="1" x14ac:dyDescent="0.2">
      <c r="A13" s="19" t="s">
        <v>29</v>
      </c>
      <c r="B13" s="21" t="s">
        <v>33</v>
      </c>
      <c r="C13" s="21" t="s">
        <v>34</v>
      </c>
      <c r="D13" s="19" t="s">
        <v>35</v>
      </c>
    </row>
    <row r="14" spans="1:5" x14ac:dyDescent="0.2">
      <c r="A14" s="1" t="s">
        <v>12</v>
      </c>
      <c r="B14" s="2">
        <v>15000</v>
      </c>
      <c r="C14" s="2">
        <f>$D$9-B14</f>
        <v>4638</v>
      </c>
      <c r="D14" s="1" t="str">
        <f>IF(B14&lt;=9000,"Kevés",IF(B14&lt;=15000,"Megfelelő","Jó"))</f>
        <v>Megfelelő</v>
      </c>
    </row>
    <row r="15" spans="1:5" x14ac:dyDescent="0.2">
      <c r="A15" s="1" t="s">
        <v>22</v>
      </c>
      <c r="B15" s="2">
        <v>8000</v>
      </c>
      <c r="C15" s="2">
        <f t="shared" ref="C15:C27" si="1">$D$9-B15</f>
        <v>11638</v>
      </c>
      <c r="D15" s="1" t="str">
        <f t="shared" ref="D15:D27" si="2">IF(B15&lt;=9000,"Kevés",IF(B15&lt;=15000,"Megfelelő","Jó"))</f>
        <v>Kevés</v>
      </c>
    </row>
    <row r="16" spans="1:5" x14ac:dyDescent="0.2">
      <c r="A16" s="1" t="s">
        <v>9</v>
      </c>
      <c r="B16" s="2">
        <v>12000</v>
      </c>
      <c r="C16" s="2">
        <f t="shared" si="1"/>
        <v>7638</v>
      </c>
      <c r="D16" s="1" t="str">
        <f t="shared" si="2"/>
        <v>Megfelelő</v>
      </c>
    </row>
    <row r="17" spans="1:4" x14ac:dyDescent="0.2">
      <c r="A17" s="1" t="s">
        <v>20</v>
      </c>
      <c r="B17" s="2">
        <v>18000</v>
      </c>
      <c r="C17" s="2">
        <f t="shared" si="1"/>
        <v>1638</v>
      </c>
      <c r="D17" s="1" t="str">
        <f t="shared" si="2"/>
        <v>Jó</v>
      </c>
    </row>
    <row r="18" spans="1:4" x14ac:dyDescent="0.2">
      <c r="A18" s="1" t="s">
        <v>16</v>
      </c>
      <c r="B18" s="2">
        <v>6000</v>
      </c>
      <c r="C18" s="2">
        <f t="shared" si="1"/>
        <v>13638</v>
      </c>
      <c r="D18" s="1" t="str">
        <f t="shared" si="2"/>
        <v>Kevés</v>
      </c>
    </row>
    <row r="19" spans="1:4" x14ac:dyDescent="0.2">
      <c r="A19" s="1" t="s">
        <v>17</v>
      </c>
      <c r="B19" s="2">
        <v>500</v>
      </c>
      <c r="C19" s="2">
        <f t="shared" si="1"/>
        <v>19138</v>
      </c>
      <c r="D19" s="1" t="str">
        <f t="shared" si="2"/>
        <v>Kevés</v>
      </c>
    </row>
    <row r="20" spans="1:4" x14ac:dyDescent="0.2">
      <c r="A20" s="3" t="s">
        <v>19</v>
      </c>
      <c r="B20" s="2">
        <v>14000</v>
      </c>
      <c r="C20" s="2">
        <f t="shared" si="1"/>
        <v>5638</v>
      </c>
      <c r="D20" s="1" t="str">
        <f t="shared" si="2"/>
        <v>Megfelelő</v>
      </c>
    </row>
    <row r="21" spans="1:4" x14ac:dyDescent="0.2">
      <c r="A21" s="1" t="s">
        <v>13</v>
      </c>
      <c r="B21" s="2">
        <v>11000</v>
      </c>
      <c r="C21" s="2">
        <f t="shared" si="1"/>
        <v>8638</v>
      </c>
      <c r="D21" s="1" t="str">
        <f t="shared" si="2"/>
        <v>Megfelelő</v>
      </c>
    </row>
    <row r="22" spans="1:4" x14ac:dyDescent="0.2">
      <c r="A22" s="1" t="s">
        <v>10</v>
      </c>
      <c r="B22" s="2">
        <v>15000</v>
      </c>
      <c r="C22" s="2">
        <f t="shared" si="1"/>
        <v>4638</v>
      </c>
      <c r="D22" s="1" t="str">
        <f t="shared" si="2"/>
        <v>Megfelelő</v>
      </c>
    </row>
    <row r="23" spans="1:4" x14ac:dyDescent="0.2">
      <c r="A23" s="1" t="s">
        <v>15</v>
      </c>
      <c r="B23" s="2">
        <v>17000</v>
      </c>
      <c r="C23" s="2">
        <f t="shared" si="1"/>
        <v>2638</v>
      </c>
      <c r="D23" s="1" t="str">
        <f t="shared" si="2"/>
        <v>Jó</v>
      </c>
    </row>
    <row r="24" spans="1:4" x14ac:dyDescent="0.2">
      <c r="A24" s="1" t="s">
        <v>21</v>
      </c>
      <c r="B24" s="2">
        <v>1500</v>
      </c>
      <c r="C24" s="2">
        <f t="shared" si="1"/>
        <v>18138</v>
      </c>
      <c r="D24" s="1" t="str">
        <f t="shared" si="2"/>
        <v>Kevés</v>
      </c>
    </row>
    <row r="25" spans="1:4" x14ac:dyDescent="0.2">
      <c r="A25" s="1" t="s">
        <v>11</v>
      </c>
      <c r="B25" s="2">
        <v>9000</v>
      </c>
      <c r="C25" s="2">
        <f t="shared" si="1"/>
        <v>10638</v>
      </c>
      <c r="D25" s="1" t="str">
        <f t="shared" si="2"/>
        <v>Kevés</v>
      </c>
    </row>
    <row r="26" spans="1:4" x14ac:dyDescent="0.2">
      <c r="A26" s="1" t="s">
        <v>14</v>
      </c>
      <c r="B26" s="2">
        <v>1000</v>
      </c>
      <c r="C26" s="2">
        <f t="shared" si="1"/>
        <v>18638</v>
      </c>
      <c r="D26" s="1" t="str">
        <f t="shared" si="2"/>
        <v>Kevés</v>
      </c>
    </row>
    <row r="27" spans="1:4" x14ac:dyDescent="0.2">
      <c r="A27" s="1" t="s">
        <v>18</v>
      </c>
      <c r="B27" s="2">
        <v>15000</v>
      </c>
      <c r="C27" s="2">
        <f t="shared" si="1"/>
        <v>4638</v>
      </c>
      <c r="D27" s="1" t="str">
        <f t="shared" si="2"/>
        <v>Megfelelő</v>
      </c>
    </row>
    <row r="28" spans="1:4" ht="13.5" thickBot="1" x14ac:dyDescent="0.25">
      <c r="A28" s="26"/>
      <c r="B28" s="27"/>
      <c r="C28" s="27"/>
      <c r="D28" s="26"/>
    </row>
    <row r="29" spans="1:4" ht="13.5" thickBot="1" x14ac:dyDescent="0.25">
      <c r="A29" s="33" t="s">
        <v>32</v>
      </c>
      <c r="B29" s="34">
        <f>COUNTIF(D14:D27,"kevés")</f>
        <v>6</v>
      </c>
    </row>
    <row r="30" spans="1:4" ht="13.5" thickBot="1" x14ac:dyDescent="0.25">
      <c r="A30" s="34" t="s">
        <v>31</v>
      </c>
      <c r="B30" s="35">
        <f>MIN(B14:B27)</f>
        <v>500</v>
      </c>
    </row>
    <row r="31" spans="1:4" ht="13.5" thickBot="1" x14ac:dyDescent="0.25">
      <c r="A31" s="34" t="s">
        <v>30</v>
      </c>
      <c r="B31" s="35">
        <f>MAX(B14:B27)</f>
        <v>18000</v>
      </c>
    </row>
  </sheetData>
  <mergeCells count="1">
    <mergeCell ref="A1:E1"/>
  </mergeCells>
  <phoneticPr fontId="1" type="noConversion"/>
  <hyperlinks>
    <hyperlink ref="A11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2"/>
  <headerFooter alignWithMargins="0">
    <oddHeader>&amp;RIde írd a nevedet!</oddHeader>
    <oddFooter>&amp;LA feladatot összeállította: Hankusz Lászlóné, adaptálta: Kovács Pál&amp;R&amp;P. oldal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Kirándulás</vt:lpstr>
    </vt:vector>
  </TitlesOfParts>
  <Company>MS Systemzentrale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Hankusz Lászlóné Kati</dc:creator>
  <cp:lastModifiedBy>root</cp:lastModifiedBy>
  <cp:lastPrinted>2016-04-04T09:52:56Z</cp:lastPrinted>
  <dcterms:created xsi:type="dcterms:W3CDTF">2009-02-14T19:48:30Z</dcterms:created>
  <dcterms:modified xsi:type="dcterms:W3CDTF">2016-04-04T09:53:23Z</dcterms:modified>
</cp:coreProperties>
</file>